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80" windowHeight="11328" activeTab="0"/>
  </bookViews>
  <sheets>
    <sheet name="参加申込書（様式3）" sheetId="1" r:id="rId1"/>
    <sheet name="参加集計表（様式4）" sheetId="2" r:id="rId2"/>
  </sheets>
  <definedNames>
    <definedName name="_xlfn.COUNTIFS" hidden="1">#NAME?</definedName>
    <definedName name="_xlnm.Print_Area" localSheetId="1">'参加集計表（様式4）'!$A$1:$M$44</definedName>
    <definedName name="_xlnm.Print_Area" localSheetId="0">'参加申込書（様式3）'!$A$1:$O$74</definedName>
  </definedNames>
  <calcPr fullCalcOnLoad="1"/>
</workbook>
</file>

<file path=xl/sharedStrings.xml><?xml version="1.0" encoding="utf-8"?>
<sst xmlns="http://schemas.openxmlformats.org/spreadsheetml/2006/main" count="194" uniqueCount="113">
  <si>
    <t>番号</t>
  </si>
  <si>
    <t>氏名</t>
  </si>
  <si>
    <t>例１</t>
  </si>
  <si>
    <t>〇</t>
  </si>
  <si>
    <t>備考</t>
  </si>
  <si>
    <t>例２</t>
  </si>
  <si>
    <t>勤務学校(所属団体)名・職名</t>
  </si>
  <si>
    <t>参加
分科会</t>
  </si>
  <si>
    <t>計</t>
  </si>
  <si>
    <t>分科会別参加人数</t>
  </si>
  <si>
    <t>第１分科会</t>
  </si>
  <si>
    <t>第２分科会</t>
  </si>
  <si>
    <t>第３分科会</t>
  </si>
  <si>
    <t>第４分科会</t>
  </si>
  <si>
    <t>第５分科会</t>
  </si>
  <si>
    <t>第６分科会</t>
  </si>
  <si>
    <t>第７分科会</t>
  </si>
  <si>
    <t>名</t>
  </si>
  <si>
    <t>× 3,500円 ＝</t>
  </si>
  <si>
    <t>円</t>
  </si>
  <si>
    <t>銀行名／支店名</t>
  </si>
  <si>
    <t>口 座 種 別</t>
  </si>
  <si>
    <t>口 座 番 号</t>
  </si>
  <si>
    <t>名　   　義</t>
  </si>
  <si>
    <t>各教育会
役職等</t>
  </si>
  <si>
    <t>分科会提案</t>
  </si>
  <si>
    <t>大会役員</t>
  </si>
  <si>
    <t>会長</t>
  </si>
  <si>
    <t>理事会</t>
  </si>
  <si>
    <t>◎</t>
  </si>
  <si>
    <t>× 3,000円 ＝</t>
  </si>
  <si>
    <t>青年教師の会
参加人数</t>
  </si>
  <si>
    <t>合　　　計</t>
  </si>
  <si>
    <t>（</t>
  </si>
  <si>
    <t>※</t>
  </si>
  <si>
    <t>月</t>
  </si>
  <si>
    <t>日</t>
  </si>
  <si>
    <t>役員等自由参加者</t>
  </si>
  <si>
    <t>〇〇〇教育会　会長</t>
  </si>
  <si>
    <t>の部分のみご入力ください。</t>
  </si>
  <si>
    <t>教育会</t>
  </si>
  <si>
    <t>　）</t>
  </si>
  <si>
    <t>校閲→シートの保護の解除　を操作してください。</t>
  </si>
  <si>
    <t>黄色に塗り潰されたセル以外には入力できません。</t>
  </si>
  <si>
    <t>普通</t>
  </si>
  <si>
    <t>〇</t>
  </si>
  <si>
    <t>分科会参加人数は様式５を入力すると自動的にカウントされます</t>
  </si>
  <si>
    <t>手入力を可能にするためには</t>
  </si>
  <si>
    <t>赤い文字のメッセージが表示されたときは</t>
  </si>
  <si>
    <t>「様式５」で、参加者の分科会番号を入力してください。</t>
  </si>
  <si>
    <t>〇送付後の変更も、FAXとメールの両方でお願いします。その際、加筆訂正箇所を「塗りつぶし」するなど分かりやすくしてください。</t>
  </si>
  <si>
    <t>／　　枚中</t>
  </si>
  <si>
    <t>２枚目</t>
  </si>
  <si>
    <t>フリガナ（全角）</t>
  </si>
  <si>
    <t>〇〇市立〇〇中学校　教諭</t>
  </si>
  <si>
    <t>例３</t>
  </si>
  <si>
    <t>例４</t>
  </si>
  <si>
    <t>〇〇市教育委員会　指導主事</t>
  </si>
  <si>
    <t>〇〇町立○○小学校　校長</t>
  </si>
  <si>
    <t>１枚目</t>
  </si>
  <si>
    <t>教育会</t>
  </si>
  <si>
    <t>（　　　　　　）</t>
  </si>
  <si>
    <t>　参加人数</t>
  </si>
  <si>
    <t>　参加費</t>
  </si>
  <si>
    <t>　参加費の振込み</t>
  </si>
  <si>
    <t>　お願い</t>
  </si>
  <si>
    <t>〇　「参加申込書」及び「参加集計表」は、申し込みの間違いを防止するために、本Excel
    データをメールで送信いただくとともに、お手数ですがプリントアウトしたものをFAXで
    も送付をお願いします。</t>
  </si>
  <si>
    <t>〇　振込み手数料は、貴教育会でご負担をお願いします。</t>
  </si>
  <si>
    <t>〇「参加申込書」及び「参加集計表」は、申し込みの間違いを防止するために、本Excelデータをメールで送信いただくとともに、お手数ですがプリントアウトしたものをFAXでも送付してください。</t>
  </si>
  <si>
    <t>〇　「役員等自由参加者」とは、大会の役割等があり、分科会グループ討議に参加できな
　 い方です。参加者は、原則いずれかの分科会にご参加いただきますようお願いします。</t>
  </si>
  <si>
    <t>第７５回本連合教育会研究大会愛媛大会参加申込書</t>
  </si>
  <si>
    <t>愛媛大会
役割等</t>
  </si>
  <si>
    <t>令和６年　　月　　日　　　　</t>
  </si>
  <si>
    <t>令和６年</t>
  </si>
  <si>
    <t>　</t>
  </si>
  <si>
    <t>第７５回日本連合教育会研究大会愛媛大会参加集計表（県外用）</t>
  </si>
  <si>
    <t>伊予銀行　一万支店</t>
  </si>
  <si>
    <t>１９１００５７</t>
  </si>
  <si>
    <t>公益財団法人　愛媛県教育会</t>
  </si>
  <si>
    <t>参加方法</t>
  </si>
  <si>
    <t>　</t>
  </si>
  <si>
    <t>○</t>
  </si>
  <si>
    <t>現地参加</t>
  </si>
  <si>
    <t>オンライン
参加人数</t>
  </si>
  <si>
    <t>現地
参加人数</t>
  </si>
  <si>
    <t>× 2,500円 ＝</t>
  </si>
  <si>
    <t>オンライン</t>
  </si>
  <si>
    <t>幹事</t>
  </si>
  <si>
    <t>　</t>
  </si>
  <si>
    <t>理事会・青年教師の会の参加</t>
  </si>
  <si>
    <t>青年教師の会</t>
  </si>
  <si>
    <t>理事会・青年教師の会参加</t>
  </si>
  <si>
    <t>愛顔　蜜柑</t>
  </si>
  <si>
    <t>松山　子規</t>
  </si>
  <si>
    <t>エガオ　ミカン</t>
  </si>
  <si>
    <t>マツヤマ　シキ</t>
  </si>
  <si>
    <t>祝谷　文教　</t>
  </si>
  <si>
    <t>イワイダニ　フミノリ</t>
  </si>
  <si>
    <r>
      <t>090-1234-</t>
    </r>
    <r>
      <rPr>
        <sz val="9"/>
        <color indexed="8"/>
        <rFont val="ＭＳ Ｐゴシック"/>
        <family val="3"/>
      </rPr>
      <t>××××</t>
    </r>
  </si>
  <si>
    <t xml:space="preserve"> </t>
  </si>
  <si>
    <t>道後　温泉</t>
  </si>
  <si>
    <t>ミチアト　ハルミ</t>
  </si>
  <si>
    <t>現地参加の場合</t>
  </si>
  <si>
    <t>会場までの交通手段</t>
  </si>
  <si>
    <t>宿舎名</t>
  </si>
  <si>
    <t>公共交通機関</t>
  </si>
  <si>
    <t>自家用車</t>
  </si>
  <si>
    <t>その他</t>
  </si>
  <si>
    <t>〇記入方法等
　・「番号」欄は各教育会の参加者の通し番号をご記入ください。
　・「参加分科会」の欄は、分科会番号を選択入力してください。「役員等自由参加者」は「０」を選択してください。
　・「参加方法」「理事会・青年教師の会参加」「会場までの交通手段」の欄は、選択入力してください。
　・「愛媛大会役割等」欄には、愛媛大会での役割（大会役員、分科会提案者など）を記入してください。
　・「宿舎名」欄には、現地参加者で宿泊される場合、宿泊ホテル等をご記入ください。まだ決まっていない場合は、空欄でかまいません。後日確認させていただきます。
　・「備考」欄には次の内容等を記入してください。　　　　参加代表者に「◎」印、「携帯電話番号」（大会参加時に連絡できる番号をお願いします）
  ・大会役員・感謝状授与対象者代表・愛媛県内分科会関係者、シンポジスト（第７分科会）、青年教師の会参加者は、原則現地参加、その他の分科会提案者・参加者は、原則オンライン参加となります。</t>
  </si>
  <si>
    <t>自家用車（同乗）</t>
  </si>
  <si>
    <t>旅館〇〇</t>
  </si>
  <si>
    <t>ホテル△△</t>
  </si>
  <si>
    <t>〇　参加費については、貴教育会からの参加者分を取りまとめ、６月21日(金）までに、以下
　　 の口座に振込みをお願いします。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</si>
</sst>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entury"/>
      <family val="1"/>
    </font>
    <font>
      <b/>
      <sz val="12"/>
      <color indexed="10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游ゴシック"/>
      <family val="3"/>
    </font>
    <font>
      <sz val="16"/>
      <color indexed="8"/>
      <name val="Century"/>
      <family val="1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22"/>
      <color theme="1"/>
      <name val="ＭＳ Ｐゴシック"/>
      <family val="3"/>
    </font>
    <font>
      <sz val="20"/>
      <color theme="1"/>
      <name val="ＭＳ Ｐゴシック"/>
      <family val="3"/>
    </font>
    <font>
      <u val="single"/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entury"/>
      <family val="1"/>
    </font>
    <font>
      <b/>
      <sz val="12"/>
      <color rgb="FFFF0000"/>
      <name val="ＭＳ Ｐ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6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 style="hair">
        <color rgb="FFFFC000"/>
      </left>
      <right style="hair">
        <color rgb="FFFFC000"/>
      </right>
      <top style="hair">
        <color rgb="FFFFC000"/>
      </top>
      <bottom style="hair">
        <color rgb="FFFFC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3" fillId="33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5" fillId="0" borderId="0" xfId="0" applyFont="1" applyAlignment="1" applyProtection="1">
      <alignment horizontal="right" vertical="center"/>
      <protection/>
    </xf>
    <xf numFmtId="0" fontId="6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right" vertical="center"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64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6" fillId="0" borderId="0" xfId="0" applyFont="1" applyFill="1" applyAlignment="1" applyProtection="1">
      <alignment horizontal="center" vertical="center" shrinkToFit="1"/>
      <protection/>
    </xf>
    <xf numFmtId="0" fontId="68" fillId="0" borderId="11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right" vertical="center"/>
      <protection/>
    </xf>
    <xf numFmtId="0" fontId="63" fillId="0" borderId="13" xfId="0" applyFont="1" applyBorder="1" applyAlignment="1" applyProtection="1">
      <alignment vertical="center"/>
      <protection/>
    </xf>
    <xf numFmtId="0" fontId="68" fillId="0" borderId="14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177" fontId="63" fillId="0" borderId="15" xfId="0" applyNumberFormat="1" applyFont="1" applyBorder="1" applyAlignment="1" applyProtection="1">
      <alignment horizontal="center" vertical="center" shrinkToFit="1"/>
      <protection/>
    </xf>
    <xf numFmtId="0" fontId="62" fillId="0" borderId="0" xfId="0" applyFont="1" applyAlignment="1" applyProtection="1">
      <alignment horizontal="right" vertical="center" wrapText="1"/>
      <protection/>
    </xf>
    <xf numFmtId="0" fontId="62" fillId="0" borderId="0" xfId="0" applyFont="1" applyBorder="1" applyAlignment="1" applyProtection="1">
      <alignment horizontal="right" vertical="center" wrapText="1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177" fontId="63" fillId="0" borderId="16" xfId="0" applyNumberFormat="1" applyFont="1" applyBorder="1" applyAlignment="1" applyProtection="1">
      <alignment horizontal="center" vertical="center" shrinkToFit="1"/>
      <protection/>
    </xf>
    <xf numFmtId="0" fontId="68" fillId="0" borderId="0" xfId="0" applyFont="1" applyAlignment="1" applyProtection="1">
      <alignment vertical="center" wrapText="1"/>
      <protection/>
    </xf>
    <xf numFmtId="0" fontId="68" fillId="0" borderId="0" xfId="0" applyFont="1" applyAlignment="1" applyProtection="1">
      <alignment horizontal="left" vertical="center" wrapText="1"/>
      <protection/>
    </xf>
    <xf numFmtId="0" fontId="68" fillId="0" borderId="15" xfId="0" applyFont="1" applyBorder="1" applyAlignment="1" applyProtection="1">
      <alignment horizontal="centerContinuous" vertical="center" shrinkToFit="1"/>
      <protection/>
    </xf>
    <xf numFmtId="0" fontId="68" fillId="0" borderId="15" xfId="0" applyFont="1" applyBorder="1" applyAlignment="1" applyProtection="1">
      <alignment horizontal="distributed" vertical="center"/>
      <protection/>
    </xf>
    <xf numFmtId="0" fontId="69" fillId="0" borderId="0" xfId="0" applyFont="1" applyAlignment="1" applyProtection="1" quotePrefix="1">
      <alignment horizontal="center" vertical="center"/>
      <protection/>
    </xf>
    <xf numFmtId="0" fontId="62" fillId="34" borderId="17" xfId="0" applyFont="1" applyFill="1" applyBorder="1" applyAlignment="1">
      <alignment vertical="center"/>
    </xf>
    <xf numFmtId="0" fontId="62" fillId="34" borderId="17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vertical="center"/>
    </xf>
    <xf numFmtId="0" fontId="62" fillId="34" borderId="18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8" fillId="0" borderId="15" xfId="0" applyFont="1" applyBorder="1" applyAlignment="1" applyProtection="1">
      <alignment horizontal="right" vertical="center" indent="1"/>
      <protection/>
    </xf>
    <xf numFmtId="0" fontId="70" fillId="0" borderId="0" xfId="0" applyFont="1" applyAlignment="1" applyProtection="1">
      <alignment vertical="center"/>
      <protection/>
    </xf>
    <xf numFmtId="0" fontId="63" fillId="0" borderId="19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Alignment="1">
      <alignment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vertical="center"/>
    </xf>
    <xf numFmtId="0" fontId="62" fillId="34" borderId="23" xfId="0" applyFont="1" applyFill="1" applyBorder="1" applyAlignment="1">
      <alignment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1" fillId="0" borderId="0" xfId="0" applyFont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left" vertical="center"/>
      <protection/>
    </xf>
    <xf numFmtId="0" fontId="72" fillId="33" borderId="26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64" fillId="34" borderId="17" xfId="0" applyFont="1" applyFill="1" applyBorder="1" applyAlignment="1">
      <alignment horizontal="center" vertical="center" shrinkToFit="1"/>
    </xf>
    <xf numFmtId="0" fontId="64" fillId="34" borderId="18" xfId="0" applyFont="1" applyFill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6" fillId="0" borderId="0" xfId="0" applyFont="1" applyAlignment="1">
      <alignment vertical="center" shrinkToFit="1"/>
    </xf>
    <xf numFmtId="0" fontId="68" fillId="0" borderId="0" xfId="0" applyFont="1" applyAlignment="1">
      <alignment vertical="center"/>
    </xf>
    <xf numFmtId="0" fontId="62" fillId="0" borderId="0" xfId="0" applyFont="1" applyAlignment="1" applyProtection="1">
      <alignment vertical="center" shrinkToFit="1"/>
      <protection/>
    </xf>
    <xf numFmtId="0" fontId="62" fillId="0" borderId="0" xfId="0" applyFont="1" applyAlignment="1" applyProtection="1">
      <alignment horizontal="right" vertical="center" wrapText="1" shrinkToFit="1"/>
      <protection/>
    </xf>
    <xf numFmtId="0" fontId="62" fillId="0" borderId="27" xfId="0" applyFont="1" applyBorder="1" applyAlignment="1">
      <alignment horizontal="left" vertical="center" shrinkToFit="1"/>
    </xf>
    <xf numFmtId="49" fontId="62" fillId="0" borderId="28" xfId="0" applyNumberFormat="1" applyFont="1" applyBorder="1" applyAlignment="1">
      <alignment horizontal="center" vertical="center" shrinkToFit="1"/>
    </xf>
    <xf numFmtId="0" fontId="63" fillId="35" borderId="15" xfId="0" applyFont="1" applyFill="1" applyBorder="1" applyAlignment="1" applyProtection="1">
      <alignment horizontal="center" vertical="center"/>
      <protection/>
    </xf>
    <xf numFmtId="0" fontId="62" fillId="35" borderId="0" xfId="0" applyFont="1" applyFill="1" applyAlignment="1" applyProtection="1">
      <alignment vertical="center"/>
      <protection/>
    </xf>
    <xf numFmtId="49" fontId="62" fillId="0" borderId="18" xfId="0" applyNumberFormat="1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29" xfId="0" applyFont="1" applyBorder="1" applyAlignment="1">
      <alignment horizontal="center" vertical="center" shrinkToFit="1"/>
    </xf>
    <xf numFmtId="0" fontId="62" fillId="0" borderId="30" xfId="0" applyFont="1" applyBorder="1" applyAlignment="1">
      <alignment horizontal="center" vertical="center" shrinkToFit="1"/>
    </xf>
    <xf numFmtId="0" fontId="62" fillId="0" borderId="31" xfId="0" applyFont="1" applyBorder="1" applyAlignment="1">
      <alignment vertical="center" shrinkToFit="1"/>
    </xf>
    <xf numFmtId="0" fontId="62" fillId="0" borderId="10" xfId="0" applyFont="1" applyBorder="1" applyAlignment="1">
      <alignment vertical="center" shrinkToFit="1"/>
    </xf>
    <xf numFmtId="0" fontId="68" fillId="34" borderId="17" xfId="0" applyFont="1" applyFill="1" applyBorder="1" applyAlignment="1">
      <alignment horizontal="center" vertical="center" shrinkToFit="1"/>
    </xf>
    <xf numFmtId="0" fontId="68" fillId="34" borderId="18" xfId="0" applyFont="1" applyFill="1" applyBorder="1" applyAlignment="1">
      <alignment horizontal="center" vertical="center" shrinkToFit="1"/>
    </xf>
    <xf numFmtId="0" fontId="64" fillId="35" borderId="10" xfId="0" applyFont="1" applyFill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2" fillId="0" borderId="19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/>
    </xf>
    <xf numFmtId="49" fontId="6" fillId="0" borderId="19" xfId="0" applyNumberFormat="1" applyFont="1" applyBorder="1" applyAlignment="1" applyProtection="1">
      <alignment horizontal="left" vertical="center" indent="2"/>
      <protection/>
    </xf>
    <xf numFmtId="49" fontId="6" fillId="0" borderId="38" xfId="0" applyNumberFormat="1" applyFont="1" applyBorder="1" applyAlignment="1" applyProtection="1">
      <alignment horizontal="left" vertical="center" indent="2"/>
      <protection/>
    </xf>
    <xf numFmtId="49" fontId="6" fillId="0" borderId="11" xfId="0" applyNumberFormat="1" applyFont="1" applyBorder="1" applyAlignment="1" applyProtection="1">
      <alignment horizontal="left" vertical="center" indent="2"/>
      <protection/>
    </xf>
    <xf numFmtId="0" fontId="75" fillId="0" borderId="0" xfId="0" applyFont="1" applyAlignment="1" applyProtection="1">
      <alignment horizontal="left" vertical="center" wrapText="1"/>
      <protection/>
    </xf>
    <xf numFmtId="49" fontId="6" fillId="0" borderId="19" xfId="0" applyNumberFormat="1" applyFont="1" applyBorder="1" applyAlignment="1" applyProtection="1">
      <alignment horizontal="left" vertical="center" indent="2" shrinkToFit="1"/>
      <protection/>
    </xf>
    <xf numFmtId="49" fontId="6" fillId="0" borderId="38" xfId="0" applyNumberFormat="1" applyFont="1" applyBorder="1" applyAlignment="1" applyProtection="1">
      <alignment horizontal="left" vertical="center" indent="2" shrinkToFit="1"/>
      <protection/>
    </xf>
    <xf numFmtId="49" fontId="6" fillId="0" borderId="11" xfId="0" applyNumberFormat="1" applyFont="1" applyBorder="1" applyAlignment="1" applyProtection="1">
      <alignment horizontal="left" vertical="center" indent="2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right" vertical="center"/>
      <protection/>
    </xf>
    <xf numFmtId="0" fontId="68" fillId="0" borderId="38" xfId="0" applyFont="1" applyBorder="1" applyAlignment="1" applyProtection="1">
      <alignment horizontal="right" vertical="center"/>
      <protection/>
    </xf>
    <xf numFmtId="0" fontId="68" fillId="0" borderId="11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76200</xdr:rowOff>
    </xdr:from>
    <xdr:to>
      <xdr:col>2</xdr:col>
      <xdr:colOff>704850</xdr:colOff>
      <xdr:row>1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76200"/>
          <a:ext cx="99060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twoCellAnchor>
  <xdr:twoCellAnchor>
    <xdr:from>
      <xdr:col>0</xdr:col>
      <xdr:colOff>161925</xdr:colOff>
      <xdr:row>18</xdr:row>
      <xdr:rowOff>57150</xdr:rowOff>
    </xdr:from>
    <xdr:to>
      <xdr:col>0</xdr:col>
      <xdr:colOff>228600</xdr:colOff>
      <xdr:row>22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161925" y="4086225"/>
          <a:ext cx="666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-27-</a:t>
          </a:r>
        </a:p>
      </xdr:txBody>
    </xdr:sp>
    <xdr:clientData/>
  </xdr:twoCellAnchor>
  <xdr:twoCellAnchor>
    <xdr:from>
      <xdr:col>1</xdr:col>
      <xdr:colOff>104775</xdr:colOff>
      <xdr:row>37</xdr:row>
      <xdr:rowOff>76200</xdr:rowOff>
    </xdr:from>
    <xdr:to>
      <xdr:col>2</xdr:col>
      <xdr:colOff>466725</xdr:colOff>
      <xdr:row>38</xdr:row>
      <xdr:rowOff>190500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3375" y="9582150"/>
          <a:ext cx="7524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476250</xdr:colOff>
      <xdr:row>0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57150"/>
          <a:ext cx="6953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4"/>
  <sheetViews>
    <sheetView tabSelected="1" view="pageBreakPreview" zoomScale="96" zoomScaleSheetLayoutView="96" zoomScalePageLayoutView="0" workbookViewId="0" topLeftCell="A19">
      <selection activeCell="B37" sqref="B37:O37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14.8515625" style="0" customWidth="1"/>
    <col min="4" max="4" width="16.421875" style="0" customWidth="1"/>
    <col min="5" max="5" width="26.421875" style="0" customWidth="1"/>
    <col min="6" max="6" width="6.8515625" style="0" customWidth="1"/>
    <col min="7" max="7" width="9.140625" style="0" customWidth="1"/>
    <col min="8" max="8" width="9.00390625" style="0" customWidth="1"/>
    <col min="9" max="9" width="10.7109375" style="0" customWidth="1"/>
    <col min="10" max="10" width="13.7109375" style="0" customWidth="1"/>
    <col min="11" max="12" width="9.00390625" style="0" customWidth="1"/>
    <col min="13" max="13" width="11.8515625" style="0" customWidth="1"/>
    <col min="14" max="14" width="14.8515625" style="0" customWidth="1"/>
    <col min="15" max="15" width="24.140625" style="0" customWidth="1"/>
    <col min="16" max="16" width="5.140625" style="0" customWidth="1"/>
    <col min="17" max="17" width="5.421875" style="0" customWidth="1"/>
    <col min="18" max="18" width="6.00390625" style="0" customWidth="1"/>
    <col min="19" max="19" width="6.57421875" style="0" customWidth="1"/>
    <col min="20" max="21" width="6.421875" style="0" customWidth="1"/>
    <col min="22" max="22" width="6.28125" style="0" customWidth="1"/>
    <col min="23" max="23" width="7.00390625" style="0" customWidth="1"/>
  </cols>
  <sheetData>
    <row r="1" ht="18">
      <c r="B1" s="7"/>
    </row>
    <row r="2" spans="4:15" s="1" customFormat="1" ht="21">
      <c r="D2" s="2" t="s">
        <v>59</v>
      </c>
      <c r="E2" s="52" t="s">
        <v>51</v>
      </c>
      <c r="O2" s="64" t="s">
        <v>72</v>
      </c>
    </row>
    <row r="3" spans="2:15" s="1" customFormat="1" ht="23.25">
      <c r="B3" s="48" t="s">
        <v>70</v>
      </c>
      <c r="I3" s="69" t="s">
        <v>99</v>
      </c>
      <c r="N3" s="68" t="s">
        <v>61</v>
      </c>
      <c r="O3" s="63" t="s">
        <v>60</v>
      </c>
    </row>
    <row r="4" spans="10:15" s="1" customFormat="1" ht="7.5" customHeight="1">
      <c r="J4" s="2"/>
      <c r="K4" s="3"/>
      <c r="N4" s="3"/>
      <c r="O4" s="4"/>
    </row>
    <row r="5" spans="2:15" s="1" customFormat="1" ht="18" customHeight="1">
      <c r="B5" s="94" t="s">
        <v>0</v>
      </c>
      <c r="C5" s="97" t="s">
        <v>1</v>
      </c>
      <c r="D5" s="99" t="s">
        <v>53</v>
      </c>
      <c r="E5" s="89" t="s">
        <v>6</v>
      </c>
      <c r="F5" s="103" t="s">
        <v>7</v>
      </c>
      <c r="G5" s="92" t="s">
        <v>79</v>
      </c>
      <c r="H5" s="93"/>
      <c r="I5" s="101" t="s">
        <v>24</v>
      </c>
      <c r="J5" s="101" t="s">
        <v>71</v>
      </c>
      <c r="K5" s="92" t="s">
        <v>89</v>
      </c>
      <c r="L5" s="93"/>
      <c r="M5" s="88" t="s">
        <v>102</v>
      </c>
      <c r="N5" s="89"/>
      <c r="O5" s="94" t="s">
        <v>4</v>
      </c>
    </row>
    <row r="6" spans="2:15" s="1" customFormat="1" ht="13.5" thickBot="1">
      <c r="B6" s="95"/>
      <c r="C6" s="98"/>
      <c r="D6" s="100"/>
      <c r="E6" s="102"/>
      <c r="F6" s="104"/>
      <c r="G6" s="72" t="s">
        <v>86</v>
      </c>
      <c r="H6" s="67" t="s">
        <v>82</v>
      </c>
      <c r="I6" s="95"/>
      <c r="J6" s="95"/>
      <c r="K6" s="73" t="s">
        <v>28</v>
      </c>
      <c r="L6" s="73" t="s">
        <v>90</v>
      </c>
      <c r="M6" s="76" t="s">
        <v>103</v>
      </c>
      <c r="N6" s="77" t="s">
        <v>104</v>
      </c>
      <c r="O6" s="95"/>
    </row>
    <row r="7" spans="2:15" s="1" customFormat="1" ht="18" customHeight="1" thickTop="1">
      <c r="B7" s="42" t="s">
        <v>2</v>
      </c>
      <c r="C7" s="53" t="s">
        <v>92</v>
      </c>
      <c r="D7" s="57" t="s">
        <v>94</v>
      </c>
      <c r="E7" s="55" t="s">
        <v>38</v>
      </c>
      <c r="F7" s="44">
        <v>0</v>
      </c>
      <c r="G7" s="44" t="s">
        <v>99</v>
      </c>
      <c r="H7" s="65" t="s">
        <v>81</v>
      </c>
      <c r="I7" s="43" t="s">
        <v>27</v>
      </c>
      <c r="J7" s="42" t="s">
        <v>26</v>
      </c>
      <c r="K7" s="44" t="s">
        <v>3</v>
      </c>
      <c r="L7" s="44" t="s">
        <v>74</v>
      </c>
      <c r="M7" s="85" t="s">
        <v>105</v>
      </c>
      <c r="N7" s="43" t="s">
        <v>111</v>
      </c>
      <c r="O7" s="42" t="s">
        <v>29</v>
      </c>
    </row>
    <row r="8" spans="2:15" s="1" customFormat="1" ht="18" customHeight="1" thickBot="1">
      <c r="B8" s="45" t="s">
        <v>5</v>
      </c>
      <c r="C8" s="54" t="s">
        <v>93</v>
      </c>
      <c r="D8" s="58" t="s">
        <v>95</v>
      </c>
      <c r="E8" s="56" t="s">
        <v>54</v>
      </c>
      <c r="F8" s="47">
        <v>3</v>
      </c>
      <c r="G8" s="47"/>
      <c r="H8" s="66" t="s">
        <v>81</v>
      </c>
      <c r="I8" s="46" t="s">
        <v>87</v>
      </c>
      <c r="J8" s="45" t="s">
        <v>25</v>
      </c>
      <c r="K8" s="47" t="s">
        <v>74</v>
      </c>
      <c r="L8" s="47" t="s">
        <v>3</v>
      </c>
      <c r="M8" s="86" t="s">
        <v>106</v>
      </c>
      <c r="N8" s="46" t="s">
        <v>110</v>
      </c>
      <c r="O8" s="45" t="s">
        <v>98</v>
      </c>
    </row>
    <row r="9" spans="2:21" s="1" customFormat="1" ht="18" customHeight="1" thickTop="1">
      <c r="B9" s="5">
        <v>1</v>
      </c>
      <c r="C9" s="81" t="s">
        <v>99</v>
      </c>
      <c r="D9" s="82" t="s">
        <v>80</v>
      </c>
      <c r="E9" s="83"/>
      <c r="F9" s="78" t="s">
        <v>88</v>
      </c>
      <c r="G9" s="87"/>
      <c r="H9" s="78"/>
      <c r="I9" s="79"/>
      <c r="J9" s="84"/>
      <c r="K9" s="78"/>
      <c r="L9" s="78"/>
      <c r="M9" s="80"/>
      <c r="N9" s="84"/>
      <c r="O9" s="84"/>
      <c r="P9" s="1" t="s">
        <v>45</v>
      </c>
      <c r="Q9" s="1" t="s">
        <v>45</v>
      </c>
      <c r="R9" s="1">
        <v>0</v>
      </c>
      <c r="S9" s="1" t="s">
        <v>45</v>
      </c>
      <c r="T9" s="1" t="s">
        <v>45</v>
      </c>
      <c r="U9" s="1" t="s">
        <v>105</v>
      </c>
    </row>
    <row r="10" spans="2:21" s="1" customFormat="1" ht="18" customHeight="1">
      <c r="B10" s="5">
        <v>2</v>
      </c>
      <c r="C10" s="81" t="s">
        <v>99</v>
      </c>
      <c r="D10" s="82" t="s">
        <v>80</v>
      </c>
      <c r="E10" s="83"/>
      <c r="F10" s="78" t="s">
        <v>88</v>
      </c>
      <c r="G10" s="78"/>
      <c r="H10" s="78"/>
      <c r="I10" s="79"/>
      <c r="J10" s="84"/>
      <c r="K10" s="78"/>
      <c r="L10" s="78"/>
      <c r="M10" s="80"/>
      <c r="N10" s="84"/>
      <c r="O10" s="84"/>
      <c r="R10" s="1">
        <v>1</v>
      </c>
      <c r="U10" s="1" t="s">
        <v>106</v>
      </c>
    </row>
    <row r="11" spans="2:21" s="1" customFormat="1" ht="18" customHeight="1">
      <c r="B11" s="5">
        <v>3</v>
      </c>
      <c r="C11" s="81" t="s">
        <v>99</v>
      </c>
      <c r="D11" s="82"/>
      <c r="E11" s="83"/>
      <c r="F11" s="78"/>
      <c r="G11" s="78"/>
      <c r="H11" s="78"/>
      <c r="I11" s="79"/>
      <c r="J11" s="84"/>
      <c r="K11" s="78"/>
      <c r="L11" s="78"/>
      <c r="M11" s="80"/>
      <c r="N11" s="84"/>
      <c r="O11" s="84"/>
      <c r="R11" s="1">
        <v>2</v>
      </c>
      <c r="U11" s="1" t="s">
        <v>109</v>
      </c>
    </row>
    <row r="12" spans="2:21" s="1" customFormat="1" ht="18" customHeight="1">
      <c r="B12" s="5">
        <v>4</v>
      </c>
      <c r="C12" s="81" t="s">
        <v>80</v>
      </c>
      <c r="D12" s="82"/>
      <c r="E12" s="83"/>
      <c r="F12" s="78"/>
      <c r="G12" s="78"/>
      <c r="H12" s="78"/>
      <c r="I12" s="79"/>
      <c r="J12" s="84"/>
      <c r="K12" s="78"/>
      <c r="L12" s="78"/>
      <c r="M12" s="80"/>
      <c r="N12" s="84"/>
      <c r="O12" s="84"/>
      <c r="R12" s="1">
        <v>3</v>
      </c>
      <c r="U12" s="1" t="s">
        <v>107</v>
      </c>
    </row>
    <row r="13" spans="2:18" s="1" customFormat="1" ht="18" customHeight="1">
      <c r="B13" s="5">
        <v>5</v>
      </c>
      <c r="C13" s="81"/>
      <c r="D13" s="82"/>
      <c r="E13" s="83"/>
      <c r="F13" s="78"/>
      <c r="G13" s="78"/>
      <c r="H13" s="78"/>
      <c r="I13" s="79"/>
      <c r="J13" s="84"/>
      <c r="K13" s="78"/>
      <c r="L13" s="78"/>
      <c r="M13" s="80"/>
      <c r="N13" s="84"/>
      <c r="O13" s="84"/>
      <c r="R13" s="1">
        <v>4</v>
      </c>
    </row>
    <row r="14" spans="2:18" s="1" customFormat="1" ht="18" customHeight="1">
      <c r="B14" s="5">
        <v>6</v>
      </c>
      <c r="C14" s="81"/>
      <c r="D14" s="82"/>
      <c r="E14" s="83"/>
      <c r="F14" s="78"/>
      <c r="G14" s="78"/>
      <c r="H14" s="78"/>
      <c r="I14" s="79"/>
      <c r="J14" s="84"/>
      <c r="K14" s="78"/>
      <c r="L14" s="78"/>
      <c r="M14" s="80"/>
      <c r="N14" s="84"/>
      <c r="O14" s="84"/>
      <c r="R14" s="1">
        <v>5</v>
      </c>
    </row>
    <row r="15" spans="2:18" s="1" customFormat="1" ht="18" customHeight="1">
      <c r="B15" s="5">
        <v>7</v>
      </c>
      <c r="C15" s="81"/>
      <c r="D15" s="82"/>
      <c r="E15" s="83"/>
      <c r="F15" s="78"/>
      <c r="G15" s="78"/>
      <c r="H15" s="78"/>
      <c r="I15" s="79"/>
      <c r="J15" s="84" t="s">
        <v>80</v>
      </c>
      <c r="K15" s="78"/>
      <c r="L15" s="78"/>
      <c r="M15" s="80"/>
      <c r="N15" s="84"/>
      <c r="O15" s="84"/>
      <c r="R15" s="1">
        <v>6</v>
      </c>
    </row>
    <row r="16" spans="2:18" s="1" customFormat="1" ht="18" customHeight="1">
      <c r="B16" s="5">
        <v>8</v>
      </c>
      <c r="C16" s="81"/>
      <c r="D16" s="82"/>
      <c r="E16" s="83"/>
      <c r="F16" s="78"/>
      <c r="G16" s="78"/>
      <c r="H16" s="78"/>
      <c r="I16" s="79"/>
      <c r="J16" s="84"/>
      <c r="K16" s="78"/>
      <c r="L16" s="78"/>
      <c r="M16" s="80"/>
      <c r="N16" s="84"/>
      <c r="O16" s="84"/>
      <c r="R16" s="1">
        <v>7</v>
      </c>
    </row>
    <row r="17" spans="2:18" s="1" customFormat="1" ht="18" customHeight="1">
      <c r="B17" s="5">
        <v>9</v>
      </c>
      <c r="C17" s="81"/>
      <c r="D17" s="82"/>
      <c r="E17" s="83"/>
      <c r="F17" s="78"/>
      <c r="G17" s="78"/>
      <c r="H17" s="78"/>
      <c r="I17" s="79"/>
      <c r="J17" s="84"/>
      <c r="K17" s="78"/>
      <c r="L17" s="78"/>
      <c r="M17" s="80"/>
      <c r="N17" s="84"/>
      <c r="O17" s="84"/>
      <c r="R17" s="1" t="s">
        <v>80</v>
      </c>
    </row>
    <row r="18" spans="2:18" s="1" customFormat="1" ht="18" customHeight="1">
      <c r="B18" s="5">
        <v>10</v>
      </c>
      <c r="C18" s="81"/>
      <c r="D18" s="82"/>
      <c r="E18" s="83"/>
      <c r="F18" s="78" t="s">
        <v>88</v>
      </c>
      <c r="G18" s="78"/>
      <c r="H18" s="78"/>
      <c r="I18" s="79"/>
      <c r="J18" s="84"/>
      <c r="K18" s="78"/>
      <c r="L18" s="78"/>
      <c r="M18" s="80"/>
      <c r="N18" s="84"/>
      <c r="O18" s="84"/>
      <c r="R18" s="1" t="s">
        <v>80</v>
      </c>
    </row>
    <row r="19" spans="2:18" s="1" customFormat="1" ht="18" customHeight="1">
      <c r="B19" s="5">
        <v>11</v>
      </c>
      <c r="C19" s="81"/>
      <c r="D19" s="82"/>
      <c r="E19" s="83"/>
      <c r="F19" s="78" t="s">
        <v>88</v>
      </c>
      <c r="G19" s="78"/>
      <c r="H19" s="78"/>
      <c r="I19" s="79"/>
      <c r="J19" s="84"/>
      <c r="K19" s="78"/>
      <c r="L19" s="78"/>
      <c r="M19" s="80"/>
      <c r="N19" s="84"/>
      <c r="O19" s="84"/>
      <c r="R19" s="1" t="s">
        <v>80</v>
      </c>
    </row>
    <row r="20" spans="2:15" s="1" customFormat="1" ht="18" customHeight="1">
      <c r="B20" s="5">
        <v>12</v>
      </c>
      <c r="C20" s="81"/>
      <c r="D20" s="82"/>
      <c r="E20" s="83"/>
      <c r="F20" s="78"/>
      <c r="G20" s="78"/>
      <c r="H20" s="78"/>
      <c r="I20" s="79"/>
      <c r="J20" s="84"/>
      <c r="K20" s="78"/>
      <c r="L20" s="78"/>
      <c r="M20" s="80"/>
      <c r="N20" s="84"/>
      <c r="O20" s="84"/>
    </row>
    <row r="21" spans="2:15" s="1" customFormat="1" ht="18" customHeight="1">
      <c r="B21" s="5">
        <v>13</v>
      </c>
      <c r="C21" s="81"/>
      <c r="D21" s="82"/>
      <c r="E21" s="83"/>
      <c r="F21" s="78"/>
      <c r="G21" s="78"/>
      <c r="H21" s="78"/>
      <c r="I21" s="79"/>
      <c r="J21" s="84"/>
      <c r="K21" s="78"/>
      <c r="L21" s="78"/>
      <c r="M21" s="80"/>
      <c r="N21" s="84"/>
      <c r="O21" s="84"/>
    </row>
    <row r="22" spans="2:15" s="1" customFormat="1" ht="18" customHeight="1">
      <c r="B22" s="5">
        <v>14</v>
      </c>
      <c r="C22" s="81"/>
      <c r="D22" s="82"/>
      <c r="E22" s="83"/>
      <c r="F22" s="78"/>
      <c r="G22" s="78"/>
      <c r="H22" s="78"/>
      <c r="I22" s="79"/>
      <c r="J22" s="84"/>
      <c r="K22" s="78"/>
      <c r="L22" s="78"/>
      <c r="M22" s="80"/>
      <c r="N22" s="84"/>
      <c r="O22" s="84"/>
    </row>
    <row r="23" spans="2:15" s="1" customFormat="1" ht="18" customHeight="1">
      <c r="B23" s="5">
        <v>15</v>
      </c>
      <c r="C23" s="81"/>
      <c r="D23" s="82"/>
      <c r="E23" s="83"/>
      <c r="F23" s="78"/>
      <c r="G23" s="78"/>
      <c r="H23" s="78"/>
      <c r="I23" s="79"/>
      <c r="J23" s="84"/>
      <c r="K23" s="78"/>
      <c r="L23" s="78"/>
      <c r="M23" s="80"/>
      <c r="N23" s="84"/>
      <c r="O23" s="84"/>
    </row>
    <row r="24" spans="2:15" s="1" customFormat="1" ht="18" customHeight="1">
      <c r="B24" s="5">
        <v>16</v>
      </c>
      <c r="C24" s="81"/>
      <c r="D24" s="82"/>
      <c r="E24" s="83"/>
      <c r="F24" s="78"/>
      <c r="G24" s="78"/>
      <c r="H24" s="78"/>
      <c r="I24" s="79"/>
      <c r="J24" s="84"/>
      <c r="K24" s="78"/>
      <c r="L24" s="78"/>
      <c r="M24" s="80"/>
      <c r="N24" s="84"/>
      <c r="O24" s="84"/>
    </row>
    <row r="25" spans="2:15" s="1" customFormat="1" ht="18" customHeight="1">
      <c r="B25" s="5">
        <v>17</v>
      </c>
      <c r="C25" s="81"/>
      <c r="D25" s="82"/>
      <c r="E25" s="83"/>
      <c r="F25" s="78"/>
      <c r="G25" s="78"/>
      <c r="H25" s="78"/>
      <c r="I25" s="79"/>
      <c r="J25" s="84"/>
      <c r="K25" s="78"/>
      <c r="L25" s="78"/>
      <c r="M25" s="80"/>
      <c r="N25" s="84"/>
      <c r="O25" s="84"/>
    </row>
    <row r="26" spans="2:15" s="1" customFormat="1" ht="18" customHeight="1">
      <c r="B26" s="5">
        <v>18</v>
      </c>
      <c r="C26" s="81"/>
      <c r="D26" s="82"/>
      <c r="E26" s="83"/>
      <c r="F26" s="78"/>
      <c r="G26" s="78"/>
      <c r="H26" s="78"/>
      <c r="I26" s="79"/>
      <c r="J26" s="84"/>
      <c r="K26" s="78"/>
      <c r="L26" s="78"/>
      <c r="M26" s="80"/>
      <c r="N26" s="84"/>
      <c r="O26" s="84"/>
    </row>
    <row r="27" spans="2:15" s="1" customFormat="1" ht="18" customHeight="1">
      <c r="B27" s="5">
        <v>19</v>
      </c>
      <c r="C27" s="81"/>
      <c r="D27" s="82"/>
      <c r="E27" s="83"/>
      <c r="F27" s="78"/>
      <c r="G27" s="78"/>
      <c r="H27" s="78"/>
      <c r="I27" s="79"/>
      <c r="J27" s="84"/>
      <c r="K27" s="78"/>
      <c r="L27" s="78"/>
      <c r="M27" s="80"/>
      <c r="N27" s="84"/>
      <c r="O27" s="84"/>
    </row>
    <row r="28" spans="2:15" s="1" customFormat="1" ht="18" customHeight="1">
      <c r="B28" s="5">
        <v>20</v>
      </c>
      <c r="C28" s="81"/>
      <c r="D28" s="82"/>
      <c r="E28" s="83"/>
      <c r="F28" s="78"/>
      <c r="G28" s="78"/>
      <c r="H28" s="78"/>
      <c r="I28" s="79"/>
      <c r="J28" s="84"/>
      <c r="K28" s="78"/>
      <c r="L28" s="78"/>
      <c r="M28" s="80"/>
      <c r="N28" s="84"/>
      <c r="O28" s="84"/>
    </row>
    <row r="29" spans="2:15" s="1" customFormat="1" ht="18" customHeight="1">
      <c r="B29" s="5">
        <v>21</v>
      </c>
      <c r="C29" s="81"/>
      <c r="D29" s="82"/>
      <c r="E29" s="83"/>
      <c r="F29" s="78"/>
      <c r="G29" s="78"/>
      <c r="H29" s="78"/>
      <c r="I29" s="79"/>
      <c r="J29" s="84"/>
      <c r="K29" s="78"/>
      <c r="L29" s="78"/>
      <c r="M29" s="80"/>
      <c r="N29" s="84"/>
      <c r="O29" s="84"/>
    </row>
    <row r="30" spans="2:15" s="1" customFormat="1" ht="18" customHeight="1">
      <c r="B30" s="5">
        <v>22</v>
      </c>
      <c r="C30" s="81"/>
      <c r="D30" s="82"/>
      <c r="E30" s="83"/>
      <c r="F30" s="78"/>
      <c r="G30" s="78"/>
      <c r="H30" s="78"/>
      <c r="I30" s="79"/>
      <c r="J30" s="84"/>
      <c r="K30" s="78"/>
      <c r="L30" s="78"/>
      <c r="M30" s="80"/>
      <c r="N30" s="84"/>
      <c r="O30" s="84"/>
    </row>
    <row r="31" spans="2:15" s="1" customFormat="1" ht="18" customHeight="1">
      <c r="B31" s="5">
        <v>23</v>
      </c>
      <c r="C31" s="81"/>
      <c r="D31" s="82"/>
      <c r="E31" s="83"/>
      <c r="F31" s="78"/>
      <c r="G31" s="78"/>
      <c r="H31" s="78"/>
      <c r="I31" s="79"/>
      <c r="J31" s="84"/>
      <c r="K31" s="78"/>
      <c r="L31" s="78"/>
      <c r="M31" s="80"/>
      <c r="N31" s="84"/>
      <c r="O31" s="84"/>
    </row>
    <row r="32" spans="2:15" s="1" customFormat="1" ht="18" customHeight="1">
      <c r="B32" s="5">
        <v>24</v>
      </c>
      <c r="C32" s="81"/>
      <c r="D32" s="82"/>
      <c r="E32" s="83"/>
      <c r="F32" s="78"/>
      <c r="G32" s="78"/>
      <c r="H32" s="78"/>
      <c r="I32" s="79"/>
      <c r="J32" s="84"/>
      <c r="K32" s="78"/>
      <c r="L32" s="78"/>
      <c r="M32" s="80"/>
      <c r="N32" s="84"/>
      <c r="O32" s="84"/>
    </row>
    <row r="33" spans="2:15" s="1" customFormat="1" ht="18" customHeight="1">
      <c r="B33" s="5">
        <v>25</v>
      </c>
      <c r="C33" s="81"/>
      <c r="D33" s="82"/>
      <c r="E33" s="83"/>
      <c r="F33" s="78"/>
      <c r="G33" s="78"/>
      <c r="H33" s="78"/>
      <c r="I33" s="79"/>
      <c r="J33" s="84"/>
      <c r="K33" s="78"/>
      <c r="L33" s="78"/>
      <c r="M33" s="80"/>
      <c r="N33" s="84"/>
      <c r="O33" s="84"/>
    </row>
    <row r="34" spans="2:15" s="1" customFormat="1" ht="9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s="1" customFormat="1" ht="12.75">
      <c r="B35" s="96" t="s">
        <v>68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 s="1" customFormat="1" ht="12.75">
      <c r="B36" s="90" t="s">
        <v>50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 s="1" customFormat="1" ht="126.75" customHeight="1">
      <c r="B37" s="91" t="s">
        <v>108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ht="18">
      <c r="B38" s="7"/>
    </row>
    <row r="39" spans="4:15" s="1" customFormat="1" ht="21">
      <c r="D39" s="2" t="s">
        <v>52</v>
      </c>
      <c r="E39" s="52" t="s">
        <v>51</v>
      </c>
      <c r="O39" s="64" t="s">
        <v>72</v>
      </c>
    </row>
    <row r="40" spans="2:15" s="1" customFormat="1" ht="23.25">
      <c r="B40" s="48" t="s">
        <v>70</v>
      </c>
      <c r="N40" s="59" t="str">
        <f>N3</f>
        <v>（　　　　　　）</v>
      </c>
      <c r="O40" s="63" t="s">
        <v>60</v>
      </c>
    </row>
    <row r="41" spans="10:15" s="1" customFormat="1" ht="7.5" customHeight="1">
      <c r="J41" s="2"/>
      <c r="K41" s="3"/>
      <c r="N41" s="3"/>
      <c r="O41" s="4"/>
    </row>
    <row r="42" spans="2:15" s="1" customFormat="1" ht="12.75" customHeight="1">
      <c r="B42" s="94" t="s">
        <v>0</v>
      </c>
      <c r="C42" s="97" t="s">
        <v>1</v>
      </c>
      <c r="D42" s="99" t="s">
        <v>53</v>
      </c>
      <c r="E42" s="89" t="s">
        <v>6</v>
      </c>
      <c r="F42" s="101" t="s">
        <v>7</v>
      </c>
      <c r="G42" s="92" t="s">
        <v>79</v>
      </c>
      <c r="H42" s="93"/>
      <c r="I42" s="101" t="s">
        <v>24</v>
      </c>
      <c r="J42" s="101" t="s">
        <v>71</v>
      </c>
      <c r="K42" s="92" t="s">
        <v>91</v>
      </c>
      <c r="L42" s="93"/>
      <c r="M42" s="88" t="s">
        <v>102</v>
      </c>
      <c r="N42" s="89"/>
      <c r="O42" s="94" t="s">
        <v>4</v>
      </c>
    </row>
    <row r="43" spans="2:15" s="1" customFormat="1" ht="13.5" thickBot="1">
      <c r="B43" s="95"/>
      <c r="C43" s="98"/>
      <c r="D43" s="100"/>
      <c r="E43" s="102"/>
      <c r="F43" s="95"/>
      <c r="G43" s="72" t="s">
        <v>86</v>
      </c>
      <c r="H43" s="67" t="s">
        <v>82</v>
      </c>
      <c r="I43" s="95"/>
      <c r="J43" s="95"/>
      <c r="K43" s="73" t="s">
        <v>28</v>
      </c>
      <c r="L43" s="73" t="s">
        <v>90</v>
      </c>
      <c r="M43" s="76" t="s">
        <v>103</v>
      </c>
      <c r="N43" s="77" t="s">
        <v>104</v>
      </c>
      <c r="O43" s="95"/>
    </row>
    <row r="44" spans="2:15" s="1" customFormat="1" ht="18" customHeight="1" thickTop="1">
      <c r="B44" s="42" t="s">
        <v>55</v>
      </c>
      <c r="C44" s="53" t="s">
        <v>96</v>
      </c>
      <c r="D44" s="57" t="s">
        <v>97</v>
      </c>
      <c r="E44" s="55" t="s">
        <v>58</v>
      </c>
      <c r="F44" s="44">
        <v>1</v>
      </c>
      <c r="G44" s="44" t="s">
        <v>81</v>
      </c>
      <c r="H44" s="65" t="s">
        <v>80</v>
      </c>
      <c r="I44" s="43" t="s">
        <v>27</v>
      </c>
      <c r="J44" s="42" t="s">
        <v>74</v>
      </c>
      <c r="K44" s="44" t="s">
        <v>74</v>
      </c>
      <c r="L44" s="44" t="s">
        <v>74</v>
      </c>
      <c r="M44" s="85" t="s">
        <v>80</v>
      </c>
      <c r="N44" s="43" t="s">
        <v>74</v>
      </c>
      <c r="O44" s="42" t="s">
        <v>29</v>
      </c>
    </row>
    <row r="45" spans="2:15" s="1" customFormat="1" ht="18" customHeight="1" thickBot="1">
      <c r="B45" s="45" t="s">
        <v>56</v>
      </c>
      <c r="C45" s="54" t="s">
        <v>100</v>
      </c>
      <c r="D45" s="58" t="s">
        <v>101</v>
      </c>
      <c r="E45" s="56" t="s">
        <v>57</v>
      </c>
      <c r="F45" s="47">
        <v>7</v>
      </c>
      <c r="G45" s="47"/>
      <c r="H45" s="66" t="s">
        <v>81</v>
      </c>
      <c r="I45" s="46" t="s">
        <v>87</v>
      </c>
      <c r="J45" s="45" t="s">
        <v>25</v>
      </c>
      <c r="K45" s="47" t="s">
        <v>74</v>
      </c>
      <c r="L45" s="47" t="s">
        <v>3</v>
      </c>
      <c r="M45" s="86" t="s">
        <v>105</v>
      </c>
      <c r="N45" s="46" t="s">
        <v>110</v>
      </c>
      <c r="O45" s="45" t="s">
        <v>98</v>
      </c>
    </row>
    <row r="46" spans="2:15" s="1" customFormat="1" ht="18" customHeight="1" thickTop="1">
      <c r="B46" s="5">
        <v>26</v>
      </c>
      <c r="C46" s="81"/>
      <c r="D46" s="82"/>
      <c r="E46" s="83"/>
      <c r="F46" s="78"/>
      <c r="G46" s="78"/>
      <c r="H46" s="78"/>
      <c r="I46" s="79"/>
      <c r="J46" s="84"/>
      <c r="K46" s="78"/>
      <c r="L46" s="78"/>
      <c r="M46" s="80"/>
      <c r="N46" s="84"/>
      <c r="O46" s="84"/>
    </row>
    <row r="47" spans="2:15" s="1" customFormat="1" ht="18" customHeight="1">
      <c r="B47" s="5">
        <v>27</v>
      </c>
      <c r="C47" s="81" t="s">
        <v>80</v>
      </c>
      <c r="D47" s="82"/>
      <c r="E47" s="83"/>
      <c r="F47" s="78" t="s">
        <v>88</v>
      </c>
      <c r="G47" s="78"/>
      <c r="H47" s="78"/>
      <c r="I47" s="79"/>
      <c r="J47" s="84"/>
      <c r="K47" s="78"/>
      <c r="L47" s="78"/>
      <c r="M47" s="80"/>
      <c r="N47" s="84"/>
      <c r="O47" s="84"/>
    </row>
    <row r="48" spans="2:15" s="1" customFormat="1" ht="18" customHeight="1">
      <c r="B48" s="5">
        <v>28</v>
      </c>
      <c r="C48" s="81"/>
      <c r="D48" s="82"/>
      <c r="E48" s="83"/>
      <c r="F48" s="78" t="s">
        <v>88</v>
      </c>
      <c r="G48" s="78"/>
      <c r="H48" s="78"/>
      <c r="I48" s="79"/>
      <c r="J48" s="84"/>
      <c r="K48" s="78"/>
      <c r="L48" s="78"/>
      <c r="M48" s="80"/>
      <c r="N48" s="84"/>
      <c r="O48" s="84"/>
    </row>
    <row r="49" spans="2:15" s="1" customFormat="1" ht="18" customHeight="1">
      <c r="B49" s="5">
        <v>29</v>
      </c>
      <c r="C49" s="81"/>
      <c r="D49" s="82"/>
      <c r="E49" s="83"/>
      <c r="F49" s="78"/>
      <c r="G49" s="78"/>
      <c r="H49" s="78"/>
      <c r="I49" s="79"/>
      <c r="J49" s="84"/>
      <c r="K49" s="78"/>
      <c r="L49" s="78"/>
      <c r="M49" s="80"/>
      <c r="N49" s="84"/>
      <c r="O49" s="84"/>
    </row>
    <row r="50" spans="2:15" s="1" customFormat="1" ht="18" customHeight="1">
      <c r="B50" s="5">
        <v>30</v>
      </c>
      <c r="C50" s="81"/>
      <c r="D50" s="82"/>
      <c r="E50" s="83"/>
      <c r="F50" s="78"/>
      <c r="G50" s="78"/>
      <c r="H50" s="78"/>
      <c r="I50" s="79"/>
      <c r="J50" s="84"/>
      <c r="K50" s="78"/>
      <c r="L50" s="78"/>
      <c r="M50" s="80"/>
      <c r="N50" s="84"/>
      <c r="O50" s="84"/>
    </row>
    <row r="51" spans="2:15" s="1" customFormat="1" ht="18" customHeight="1">
      <c r="B51" s="5">
        <v>31</v>
      </c>
      <c r="C51" s="81"/>
      <c r="D51" s="82"/>
      <c r="E51" s="83"/>
      <c r="F51" s="78"/>
      <c r="G51" s="78"/>
      <c r="H51" s="78"/>
      <c r="I51" s="79"/>
      <c r="J51" s="84"/>
      <c r="K51" s="78"/>
      <c r="L51" s="78"/>
      <c r="M51" s="80"/>
      <c r="N51" s="84"/>
      <c r="O51" s="84"/>
    </row>
    <row r="52" spans="2:15" s="1" customFormat="1" ht="18" customHeight="1">
      <c r="B52" s="5">
        <v>32</v>
      </c>
      <c r="C52" s="81"/>
      <c r="D52" s="82"/>
      <c r="E52" s="83"/>
      <c r="F52" s="78"/>
      <c r="G52" s="78"/>
      <c r="H52" s="78"/>
      <c r="I52" s="79"/>
      <c r="J52" s="84"/>
      <c r="K52" s="78"/>
      <c r="L52" s="78"/>
      <c r="M52" s="80"/>
      <c r="N52" s="84"/>
      <c r="O52" s="84"/>
    </row>
    <row r="53" spans="2:15" s="1" customFormat="1" ht="18" customHeight="1">
      <c r="B53" s="5">
        <v>33</v>
      </c>
      <c r="C53" s="81"/>
      <c r="D53" s="82"/>
      <c r="E53" s="83"/>
      <c r="F53" s="78"/>
      <c r="G53" s="78"/>
      <c r="H53" s="78"/>
      <c r="I53" s="79"/>
      <c r="J53" s="84"/>
      <c r="K53" s="78"/>
      <c r="L53" s="78"/>
      <c r="M53" s="80"/>
      <c r="N53" s="84"/>
      <c r="O53" s="84"/>
    </row>
    <row r="54" spans="2:15" s="1" customFormat="1" ht="18" customHeight="1">
      <c r="B54" s="5">
        <v>34</v>
      </c>
      <c r="C54" s="81"/>
      <c r="D54" s="82"/>
      <c r="E54" s="83"/>
      <c r="F54" s="78"/>
      <c r="G54" s="78"/>
      <c r="H54" s="78"/>
      <c r="I54" s="79"/>
      <c r="J54" s="84"/>
      <c r="K54" s="78"/>
      <c r="L54" s="78"/>
      <c r="M54" s="80"/>
      <c r="N54" s="84"/>
      <c r="O54" s="84"/>
    </row>
    <row r="55" spans="2:15" s="1" customFormat="1" ht="18" customHeight="1">
      <c r="B55" s="5">
        <v>35</v>
      </c>
      <c r="C55" s="81"/>
      <c r="D55" s="82"/>
      <c r="E55" s="83"/>
      <c r="F55" s="78"/>
      <c r="G55" s="78"/>
      <c r="H55" s="78"/>
      <c r="I55" s="79"/>
      <c r="J55" s="84"/>
      <c r="K55" s="78"/>
      <c r="L55" s="78"/>
      <c r="M55" s="80"/>
      <c r="N55" s="84"/>
      <c r="O55" s="84"/>
    </row>
    <row r="56" spans="2:15" s="1" customFormat="1" ht="18" customHeight="1">
      <c r="B56" s="5">
        <v>36</v>
      </c>
      <c r="C56" s="81"/>
      <c r="D56" s="82"/>
      <c r="E56" s="83"/>
      <c r="F56" s="78"/>
      <c r="G56" s="78"/>
      <c r="H56" s="78"/>
      <c r="I56" s="79"/>
      <c r="J56" s="84"/>
      <c r="K56" s="78"/>
      <c r="L56" s="78"/>
      <c r="M56" s="80"/>
      <c r="N56" s="84"/>
      <c r="O56" s="84"/>
    </row>
    <row r="57" spans="2:15" s="1" customFormat="1" ht="18" customHeight="1">
      <c r="B57" s="5">
        <v>37</v>
      </c>
      <c r="C57" s="81"/>
      <c r="D57" s="82"/>
      <c r="E57" s="83"/>
      <c r="F57" s="78"/>
      <c r="G57" s="78"/>
      <c r="H57" s="78"/>
      <c r="I57" s="79"/>
      <c r="J57" s="84"/>
      <c r="K57" s="78"/>
      <c r="L57" s="78"/>
      <c r="M57" s="80"/>
      <c r="N57" s="84"/>
      <c r="O57" s="84"/>
    </row>
    <row r="58" spans="2:15" s="1" customFormat="1" ht="18" customHeight="1">
      <c r="B58" s="5">
        <v>38</v>
      </c>
      <c r="C58" s="81"/>
      <c r="D58" s="82"/>
      <c r="E58" s="83"/>
      <c r="F58" s="78"/>
      <c r="G58" s="78"/>
      <c r="H58" s="78"/>
      <c r="I58" s="79"/>
      <c r="J58" s="84"/>
      <c r="K58" s="78"/>
      <c r="L58" s="78"/>
      <c r="M58" s="80"/>
      <c r="N58" s="84"/>
      <c r="O58" s="84"/>
    </row>
    <row r="59" spans="2:15" s="1" customFormat="1" ht="18" customHeight="1">
      <c r="B59" s="5">
        <v>39</v>
      </c>
      <c r="C59" s="81"/>
      <c r="D59" s="82"/>
      <c r="E59" s="83"/>
      <c r="F59" s="78"/>
      <c r="G59" s="78"/>
      <c r="H59" s="78"/>
      <c r="I59" s="79"/>
      <c r="J59" s="84"/>
      <c r="K59" s="78"/>
      <c r="L59" s="78"/>
      <c r="M59" s="80"/>
      <c r="N59" s="84"/>
      <c r="O59" s="84"/>
    </row>
    <row r="60" spans="2:15" s="1" customFormat="1" ht="18" customHeight="1">
      <c r="B60" s="5">
        <v>40</v>
      </c>
      <c r="C60" s="81"/>
      <c r="D60" s="82"/>
      <c r="E60" s="83"/>
      <c r="F60" s="78"/>
      <c r="G60" s="78"/>
      <c r="H60" s="78"/>
      <c r="I60" s="79"/>
      <c r="J60" s="84"/>
      <c r="K60" s="78"/>
      <c r="L60" s="78"/>
      <c r="M60" s="80"/>
      <c r="N60" s="84"/>
      <c r="O60" s="84"/>
    </row>
    <row r="61" spans="2:15" s="1" customFormat="1" ht="18" customHeight="1">
      <c r="B61" s="5">
        <v>41</v>
      </c>
      <c r="C61" s="81"/>
      <c r="D61" s="82"/>
      <c r="E61" s="83"/>
      <c r="F61" s="78"/>
      <c r="G61" s="78"/>
      <c r="H61" s="78"/>
      <c r="I61" s="79"/>
      <c r="J61" s="84"/>
      <c r="K61" s="78"/>
      <c r="L61" s="78"/>
      <c r="M61" s="80"/>
      <c r="N61" s="84"/>
      <c r="O61" s="84"/>
    </row>
    <row r="62" spans="2:15" s="1" customFormat="1" ht="18" customHeight="1">
      <c r="B62" s="5">
        <v>42</v>
      </c>
      <c r="C62" s="81"/>
      <c r="D62" s="82"/>
      <c r="E62" s="83"/>
      <c r="F62" s="78"/>
      <c r="G62" s="78"/>
      <c r="H62" s="78"/>
      <c r="I62" s="79"/>
      <c r="J62" s="84"/>
      <c r="K62" s="78"/>
      <c r="L62" s="78"/>
      <c r="M62" s="80"/>
      <c r="N62" s="84"/>
      <c r="O62" s="84"/>
    </row>
    <row r="63" spans="2:15" s="1" customFormat="1" ht="18" customHeight="1">
      <c r="B63" s="5">
        <v>43</v>
      </c>
      <c r="C63" s="81"/>
      <c r="D63" s="82"/>
      <c r="E63" s="83"/>
      <c r="F63" s="78"/>
      <c r="G63" s="78"/>
      <c r="H63" s="78"/>
      <c r="I63" s="79"/>
      <c r="J63" s="84"/>
      <c r="K63" s="78"/>
      <c r="L63" s="78"/>
      <c r="M63" s="80"/>
      <c r="N63" s="84"/>
      <c r="O63" s="84"/>
    </row>
    <row r="64" spans="2:15" s="1" customFormat="1" ht="18" customHeight="1">
      <c r="B64" s="5">
        <v>44</v>
      </c>
      <c r="C64" s="81"/>
      <c r="D64" s="82"/>
      <c r="E64" s="83"/>
      <c r="F64" s="78"/>
      <c r="G64" s="78"/>
      <c r="H64" s="78"/>
      <c r="I64" s="79"/>
      <c r="J64" s="84"/>
      <c r="K64" s="78"/>
      <c r="L64" s="78"/>
      <c r="M64" s="80"/>
      <c r="N64" s="84"/>
      <c r="O64" s="84"/>
    </row>
    <row r="65" spans="2:15" s="1" customFormat="1" ht="18" customHeight="1">
      <c r="B65" s="5">
        <v>45</v>
      </c>
      <c r="C65" s="81"/>
      <c r="D65" s="82"/>
      <c r="E65" s="83"/>
      <c r="F65" s="78"/>
      <c r="G65" s="78"/>
      <c r="H65" s="78"/>
      <c r="I65" s="79"/>
      <c r="J65" s="84"/>
      <c r="K65" s="78"/>
      <c r="L65" s="78"/>
      <c r="M65" s="80"/>
      <c r="N65" s="84"/>
      <c r="O65" s="84"/>
    </row>
    <row r="66" spans="2:15" s="1" customFormat="1" ht="18" customHeight="1">
      <c r="B66" s="5">
        <v>46</v>
      </c>
      <c r="C66" s="81"/>
      <c r="D66" s="82"/>
      <c r="E66" s="83"/>
      <c r="F66" s="78"/>
      <c r="G66" s="78"/>
      <c r="H66" s="78"/>
      <c r="I66" s="79"/>
      <c r="J66" s="84"/>
      <c r="K66" s="78"/>
      <c r="L66" s="78"/>
      <c r="M66" s="80"/>
      <c r="N66" s="84"/>
      <c r="O66" s="84"/>
    </row>
    <row r="67" spans="2:15" s="1" customFormat="1" ht="18" customHeight="1">
      <c r="B67" s="5">
        <v>47</v>
      </c>
      <c r="C67" s="81"/>
      <c r="D67" s="82"/>
      <c r="E67" s="83"/>
      <c r="F67" s="78"/>
      <c r="G67" s="78"/>
      <c r="H67" s="78"/>
      <c r="I67" s="79"/>
      <c r="J67" s="84"/>
      <c r="K67" s="78"/>
      <c r="L67" s="78"/>
      <c r="M67" s="80"/>
      <c r="N67" s="84"/>
      <c r="O67" s="84"/>
    </row>
    <row r="68" spans="2:15" s="1" customFormat="1" ht="18" customHeight="1">
      <c r="B68" s="5">
        <v>48</v>
      </c>
      <c r="C68" s="81"/>
      <c r="D68" s="82"/>
      <c r="E68" s="83"/>
      <c r="F68" s="78"/>
      <c r="G68" s="78"/>
      <c r="H68" s="78"/>
      <c r="I68" s="79"/>
      <c r="J68" s="84"/>
      <c r="K68" s="78"/>
      <c r="L68" s="78"/>
      <c r="M68" s="80"/>
      <c r="N68" s="84"/>
      <c r="O68" s="84"/>
    </row>
    <row r="69" spans="2:15" s="1" customFormat="1" ht="18" customHeight="1">
      <c r="B69" s="5">
        <v>49</v>
      </c>
      <c r="C69" s="81"/>
      <c r="D69" s="82"/>
      <c r="E69" s="83"/>
      <c r="F69" s="78"/>
      <c r="G69" s="78"/>
      <c r="H69" s="78"/>
      <c r="I69" s="79"/>
      <c r="J69" s="84"/>
      <c r="K69" s="78"/>
      <c r="L69" s="78"/>
      <c r="M69" s="80"/>
      <c r="N69" s="84"/>
      <c r="O69" s="84"/>
    </row>
    <row r="70" spans="2:15" s="1" customFormat="1" ht="18" customHeight="1">
      <c r="B70" s="5">
        <v>50</v>
      </c>
      <c r="C70" s="81"/>
      <c r="D70" s="82"/>
      <c r="E70" s="83"/>
      <c r="F70" s="78"/>
      <c r="G70" s="78"/>
      <c r="H70" s="78"/>
      <c r="I70" s="79"/>
      <c r="J70" s="84"/>
      <c r="K70" s="78"/>
      <c r="L70" s="78"/>
      <c r="M70" s="80"/>
      <c r="N70" s="84"/>
      <c r="O70" s="84"/>
    </row>
    <row r="71" spans="2:15" s="1" customFormat="1" ht="9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s="1" customFormat="1" ht="12.75">
      <c r="B72" s="96" t="s">
        <v>68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 s="1" customFormat="1" ht="12.75">
      <c r="B73" s="90" t="s">
        <v>50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 s="1" customFormat="1" ht="114.75" customHeight="1">
      <c r="B74" s="91" t="s">
        <v>108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</sheetData>
  <sheetProtection/>
  <mergeCells count="28">
    <mergeCell ref="C5:C6"/>
    <mergeCell ref="D5:D6"/>
    <mergeCell ref="B36:O36"/>
    <mergeCell ref="B37:O37"/>
    <mergeCell ref="B35:O35"/>
    <mergeCell ref="O5:O6"/>
    <mergeCell ref="K5:L5"/>
    <mergeCell ref="B5:B6"/>
    <mergeCell ref="M5:N5"/>
    <mergeCell ref="I42:I43"/>
    <mergeCell ref="E5:E6"/>
    <mergeCell ref="F5:F6"/>
    <mergeCell ref="I5:I6"/>
    <mergeCell ref="J5:J6"/>
    <mergeCell ref="J42:J43"/>
    <mergeCell ref="E42:E43"/>
    <mergeCell ref="G5:H5"/>
    <mergeCell ref="G42:H42"/>
    <mergeCell ref="M42:N42"/>
    <mergeCell ref="B73:O73"/>
    <mergeCell ref="B74:O74"/>
    <mergeCell ref="K42:L42"/>
    <mergeCell ref="O42:O43"/>
    <mergeCell ref="B72:O72"/>
    <mergeCell ref="B42:B43"/>
    <mergeCell ref="C42:C43"/>
    <mergeCell ref="D42:D43"/>
    <mergeCell ref="F42:F43"/>
  </mergeCells>
  <conditionalFormatting sqref="H46:H70 H9:H33">
    <cfRule type="expression" priority="2" dxfId="0" stopIfTrue="1">
      <formula>LEN(E9)&gt;0</formula>
    </cfRule>
  </conditionalFormatting>
  <dataValidations count="7">
    <dataValidation type="list" allowBlank="1" showInputMessage="1" showErrorMessage="1" sqref="F46:F70 F9:F33">
      <formula1>$R$9:$R$19</formula1>
    </dataValidation>
    <dataValidation allowBlank="1" showInputMessage="1" showErrorMessage="1" imeMode="fullKatakana" sqref="D9:D33 D46:D70"/>
    <dataValidation type="list" allowBlank="1" showInputMessage="1" showErrorMessage="1" sqref="G46:H70 G9:H33">
      <formula1>$P$9:$P$10</formula1>
    </dataValidation>
    <dataValidation type="list" allowBlank="1" showInputMessage="1" showErrorMessage="1" sqref="L9:L33 L46:L70">
      <formula1>$T$9:$T$10</formula1>
    </dataValidation>
    <dataValidation type="list" allowBlank="1" showInputMessage="1" showErrorMessage="1" sqref="K9:K33 K46:K70">
      <formula1>$S$9:$S$10</formula1>
    </dataValidation>
    <dataValidation type="list" allowBlank="1" showInputMessage="1" showErrorMessage="1" sqref="M46:M70">
      <formula1>$U$9:$U$13</formula1>
    </dataValidation>
    <dataValidation type="list" allowBlank="1" showInputMessage="1" showErrorMessage="1" sqref="M9:M33">
      <formula1>$U$9:$U$13</formula1>
    </dataValidation>
  </dataValidations>
  <printOptions/>
  <pageMargins left="0.5118110236220472" right="0.7086614173228347" top="0.7480314960629921" bottom="0.35433070866141736" header="0.31496062992125984" footer="0.31496062992125984"/>
  <pageSetup horizontalDpi="600" verticalDpi="600" orientation="landscape" paperSize="9" scale="66" r:id="rId2"/>
  <rowBreaks count="1" manualBreakCount="1">
    <brk id="3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Zeros="0" view="pageBreakPreview" zoomScaleSheetLayoutView="100" zoomScalePageLayoutView="0" workbookViewId="0" topLeftCell="A8">
      <selection activeCell="F8" sqref="F8:G8"/>
    </sheetView>
  </sheetViews>
  <sheetFormatPr defaultColWidth="9.00390625" defaultRowHeight="15"/>
  <cols>
    <col min="1" max="1" width="4.421875" style="10" customWidth="1"/>
    <col min="2" max="2" width="13.7109375" style="10" customWidth="1"/>
    <col min="3" max="3" width="12.8515625" style="10" customWidth="1"/>
    <col min="4" max="4" width="2.8515625" style="10" customWidth="1"/>
    <col min="5" max="6" width="13.7109375" style="10" customWidth="1"/>
    <col min="7" max="7" width="3.57421875" style="10" customWidth="1"/>
    <col min="8" max="8" width="2.7109375" style="10" customWidth="1"/>
    <col min="9" max="9" width="3.421875" style="10" customWidth="1"/>
    <col min="10" max="10" width="4.421875" style="10" customWidth="1"/>
    <col min="11" max="11" width="3.140625" style="10" customWidth="1"/>
    <col min="12" max="12" width="3.57421875" style="10" customWidth="1"/>
    <col min="13" max="13" width="1.421875" style="10" customWidth="1"/>
    <col min="14" max="23" width="9.00390625" style="10" customWidth="1"/>
    <col min="24" max="16384" width="9.00390625" style="10" customWidth="1"/>
  </cols>
  <sheetData>
    <row r="1" ht="30.75" customHeight="1">
      <c r="A1" s="9"/>
    </row>
    <row r="2" spans="1:14" s="11" customFormat="1" ht="23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" t="s">
        <v>43</v>
      </c>
    </row>
    <row r="3" spans="1:7" s="11" customFormat="1" ht="9.75" customHeight="1">
      <c r="A3" s="12"/>
      <c r="B3" s="12"/>
      <c r="C3" s="12"/>
      <c r="D3" s="12"/>
      <c r="E3" s="12"/>
      <c r="F3" s="12"/>
      <c r="G3" s="12"/>
    </row>
    <row r="4" spans="1:14" s="11" customFormat="1" ht="18.75">
      <c r="A4" s="12"/>
      <c r="D4" s="60" t="s">
        <v>34</v>
      </c>
      <c r="E4" s="62"/>
      <c r="F4" s="61" t="s">
        <v>39</v>
      </c>
      <c r="G4" s="12"/>
      <c r="N4" s="11" t="s">
        <v>46</v>
      </c>
    </row>
    <row r="5" spans="1:7" s="11" customFormat="1" ht="9" customHeight="1">
      <c r="A5" s="12"/>
      <c r="B5" s="12"/>
      <c r="C5" s="12"/>
      <c r="D5" s="12"/>
      <c r="E5" s="12"/>
      <c r="F5" s="12"/>
      <c r="G5" s="14"/>
    </row>
    <row r="6" spans="1:14" s="11" customFormat="1" ht="18.75">
      <c r="A6" s="12"/>
      <c r="B6" s="12"/>
      <c r="C6" s="12"/>
      <c r="D6" s="12"/>
      <c r="E6" s="12"/>
      <c r="F6" s="12"/>
      <c r="G6" s="13" t="s">
        <v>73</v>
      </c>
      <c r="H6" s="8"/>
      <c r="I6" s="15" t="s">
        <v>35</v>
      </c>
      <c r="J6" s="8"/>
      <c r="K6" s="15" t="s">
        <v>36</v>
      </c>
      <c r="N6" s="11" t="s">
        <v>47</v>
      </c>
    </row>
    <row r="7" spans="1:7" s="11" customFormat="1" ht="9" customHeight="1">
      <c r="A7" s="12"/>
      <c r="B7" s="12"/>
      <c r="C7" s="12"/>
      <c r="D7" s="12"/>
      <c r="E7" s="12"/>
      <c r="F7" s="12"/>
      <c r="G7" s="14"/>
    </row>
    <row r="8" spans="3:14" s="11" customFormat="1" ht="23.25">
      <c r="C8" s="16"/>
      <c r="D8" s="16"/>
      <c r="E8" s="17" t="s">
        <v>33</v>
      </c>
      <c r="F8" s="118"/>
      <c r="G8" s="118"/>
      <c r="H8" s="17" t="s">
        <v>41</v>
      </c>
      <c r="I8" s="18" t="s">
        <v>40</v>
      </c>
      <c r="N8" s="11" t="s">
        <v>42</v>
      </c>
    </row>
    <row r="9" s="11" customFormat="1" ht="6" customHeight="1">
      <c r="G9" s="19"/>
    </row>
    <row r="10" spans="1:2" s="11" customFormat="1" ht="15.75">
      <c r="A10" s="20">
        <v>1</v>
      </c>
      <c r="B10" s="20" t="s">
        <v>62</v>
      </c>
    </row>
    <row r="11" s="11" customFormat="1" ht="8.25" customHeight="1"/>
    <row r="12" spans="2:12" s="21" customFormat="1" ht="20.25" customHeight="1">
      <c r="B12" s="113" t="s">
        <v>9</v>
      </c>
      <c r="C12" s="113"/>
      <c r="D12" s="113"/>
      <c r="E12" s="113"/>
      <c r="F12" s="113"/>
      <c r="G12" s="113"/>
      <c r="L12" s="22"/>
    </row>
    <row r="13" spans="2:22" s="21" customFormat="1" ht="20.25" customHeight="1">
      <c r="B13" s="49" t="s">
        <v>10</v>
      </c>
      <c r="C13" s="51">
        <f>COUNTIF('参加申込書（様式3）'!$F$9:$F$33,'参加集計表（様式4）'!S13)+COUNTIF('参加申込書（様式3）'!$F$46:$F$70,'参加集計表（様式4）'!S13)</f>
        <v>0</v>
      </c>
      <c r="D13" s="23" t="s">
        <v>17</v>
      </c>
      <c r="E13" s="49" t="s">
        <v>14</v>
      </c>
      <c r="F13" s="51">
        <f>COUNTIF('参加申込書（様式3）'!$F$9:$F$33,'参加集計表（様式4）'!V13)+COUNTIF('参加申込書（様式3）'!$F$46:$F$70,'参加集計表（様式4）'!V13)</f>
        <v>0</v>
      </c>
      <c r="G13" s="23" t="s">
        <v>17</v>
      </c>
      <c r="S13" s="21">
        <v>1</v>
      </c>
      <c r="V13" s="21">
        <v>5</v>
      </c>
    </row>
    <row r="14" spans="2:22" s="21" customFormat="1" ht="20.25" customHeight="1">
      <c r="B14" s="49" t="s">
        <v>11</v>
      </c>
      <c r="C14" s="51">
        <f>COUNTIF('参加申込書（様式3）'!$F$9:$F$33,'参加集計表（様式4）'!S14)+COUNTIF('参加申込書（様式3）'!$F$46:$F$70,'参加集計表（様式4）'!S14)</f>
        <v>0</v>
      </c>
      <c r="D14" s="23" t="s">
        <v>17</v>
      </c>
      <c r="E14" s="49" t="s">
        <v>15</v>
      </c>
      <c r="F14" s="51">
        <f>COUNTIF('参加申込書（様式3）'!$F$9:$F$33,'参加集計表（様式4）'!V14)+COUNTIF('参加申込書（様式3）'!$F$46:$F$70,'参加集計表（様式4）'!V14)</f>
        <v>0</v>
      </c>
      <c r="G14" s="23" t="s">
        <v>17</v>
      </c>
      <c r="S14" s="21">
        <v>2</v>
      </c>
      <c r="V14" s="21">
        <v>6</v>
      </c>
    </row>
    <row r="15" spans="2:22" s="21" customFormat="1" ht="20.25" customHeight="1">
      <c r="B15" s="49" t="s">
        <v>12</v>
      </c>
      <c r="C15" s="51">
        <f>COUNTIF('参加申込書（様式3）'!$F$9:$F$33,'参加集計表（様式4）'!S15)+COUNTIF('参加申込書（様式3）'!$F$46:$F$70,'参加集計表（様式4）'!S15)</f>
        <v>0</v>
      </c>
      <c r="D15" s="23" t="s">
        <v>17</v>
      </c>
      <c r="E15" s="49" t="s">
        <v>16</v>
      </c>
      <c r="F15" s="51">
        <f>COUNTIF('参加申込書（様式3）'!$F$9:$F$33,'参加集計表（様式4）'!V15)+COUNTIF('参加申込書（様式3）'!$F$46:$F$70,'参加集計表（様式4）'!V15)</f>
        <v>0</v>
      </c>
      <c r="G15" s="23" t="s">
        <v>17</v>
      </c>
      <c r="S15" s="21">
        <v>3</v>
      </c>
      <c r="V15" s="21">
        <v>7</v>
      </c>
    </row>
    <row r="16" spans="2:22" s="21" customFormat="1" ht="20.25" customHeight="1">
      <c r="B16" s="49" t="s">
        <v>13</v>
      </c>
      <c r="C16" s="51">
        <f>COUNTIF('参加申込書（様式3）'!$F$9:$F$33,'参加集計表（様式4）'!S16)+COUNTIF('参加申込書（様式3）'!$F$46:$F$70,'参加集計表（様式4）'!S16)</f>
        <v>0</v>
      </c>
      <c r="D16" s="23" t="s">
        <v>17</v>
      </c>
      <c r="E16" s="49" t="s">
        <v>74</v>
      </c>
      <c r="F16" s="51">
        <f>COUNTIF('参加申込書（様式3）'!$F$9:$F$33,'参加集計表（様式4）'!V16)+COUNTIF('参加申込書（様式3）'!$F$46:$F$70,'参加集計表（様式4）'!V16)</f>
        <v>0</v>
      </c>
      <c r="G16" s="23" t="s">
        <v>74</v>
      </c>
      <c r="S16" s="21">
        <v>4</v>
      </c>
      <c r="V16" s="21">
        <v>8</v>
      </c>
    </row>
    <row r="17" spans="2:22" s="21" customFormat="1" ht="20.25" customHeight="1" thickBot="1">
      <c r="B17" s="114" t="s">
        <v>37</v>
      </c>
      <c r="C17" s="115"/>
      <c r="D17" s="115"/>
      <c r="E17" s="116"/>
      <c r="F17" s="51">
        <f>COUNTIF('参加申込書（様式3）'!$F$9:$F$33,'参加集計表（様式4）'!V17)+COUNTIF('参加申込書（様式3）'!$F$46:$F$70,'参加集計表（様式4）'!V17)</f>
        <v>0</v>
      </c>
      <c r="G17" s="24" t="s">
        <v>17</v>
      </c>
      <c r="I17" s="50">
        <f>IF(C22&gt;F18,"様式５の分科会","")</f>
      </c>
      <c r="N17" s="11" t="s">
        <v>48</v>
      </c>
      <c r="V17" s="21">
        <v>0</v>
      </c>
    </row>
    <row r="18" spans="2:14" s="21" customFormat="1" ht="20.25" customHeight="1" thickBot="1" thickTop="1">
      <c r="B18" s="25"/>
      <c r="C18" s="25"/>
      <c r="D18" s="25"/>
      <c r="E18" s="26" t="s">
        <v>8</v>
      </c>
      <c r="F18" s="27">
        <f>C13+C14+C15+C16+F13+F14+F15+F16+F17</f>
        <v>0</v>
      </c>
      <c r="G18" s="28" t="s">
        <v>17</v>
      </c>
      <c r="I18" s="50">
        <f>IF(C22&gt;F18,"番号を選択","")</f>
      </c>
      <c r="N18" s="11" t="s">
        <v>49</v>
      </c>
    </row>
    <row r="19" s="21" customFormat="1" ht="7.5" customHeight="1" thickTop="1"/>
    <row r="20" spans="1:2" s="11" customFormat="1" ht="15.75">
      <c r="A20" s="20">
        <v>2</v>
      </c>
      <c r="B20" s="20" t="s">
        <v>63</v>
      </c>
    </row>
    <row r="21" s="11" customFormat="1" ht="8.25" customHeight="1"/>
    <row r="22" spans="1:7" s="11" customFormat="1" ht="25.5" customHeight="1">
      <c r="A22" s="11" t="s">
        <v>80</v>
      </c>
      <c r="B22" s="71" t="s">
        <v>83</v>
      </c>
      <c r="C22" s="74">
        <f>COUNTA('参加申込書（様式3）'!G9:G33)+COUNTA('参加申込書（様式3）'!G46:G70)</f>
        <v>0</v>
      </c>
      <c r="D22" s="11" t="s">
        <v>17</v>
      </c>
      <c r="E22" s="29" t="s">
        <v>85</v>
      </c>
      <c r="F22" s="30">
        <f>C22*2500</f>
        <v>0</v>
      </c>
      <c r="G22" s="15" t="s">
        <v>19</v>
      </c>
    </row>
    <row r="23" spans="2:3" s="11" customFormat="1" ht="7.5" customHeight="1">
      <c r="B23" s="70"/>
      <c r="C23" s="75"/>
    </row>
    <row r="24" spans="2:7" s="11" customFormat="1" ht="24.75" customHeight="1">
      <c r="B24" s="71" t="s">
        <v>84</v>
      </c>
      <c r="C24" s="74">
        <f>COUNTA('参加申込書（様式3）'!H9:H33)+COUNTA('参加申込書（様式3）'!H46:H70)</f>
        <v>0</v>
      </c>
      <c r="D24" s="11" t="s">
        <v>17</v>
      </c>
      <c r="E24" s="29" t="s">
        <v>18</v>
      </c>
      <c r="F24" s="30">
        <f>C24*3500</f>
        <v>0</v>
      </c>
      <c r="G24" s="15" t="s">
        <v>19</v>
      </c>
    </row>
    <row r="25" s="11" customFormat="1" ht="7.5" customHeight="1">
      <c r="C25" s="75"/>
    </row>
    <row r="26" spans="2:7" s="11" customFormat="1" ht="25.5" customHeight="1">
      <c r="B26" s="31" t="s">
        <v>31</v>
      </c>
      <c r="C26" s="74">
        <f>COUNTA('参加申込書（様式3）'!L9:L33)+COUNTA('参加申込書（様式3）'!L46:L70)</f>
        <v>0</v>
      </c>
      <c r="D26" s="11" t="s">
        <v>17</v>
      </c>
      <c r="E26" s="29" t="s">
        <v>30</v>
      </c>
      <c r="F26" s="30">
        <f>C26*3000</f>
        <v>0</v>
      </c>
      <c r="G26" s="15" t="s">
        <v>19</v>
      </c>
    </row>
    <row r="27" s="11" customFormat="1" ht="6" customHeight="1" thickBot="1"/>
    <row r="28" spans="2:7" s="11" customFormat="1" ht="25.5" customHeight="1" thickBot="1" thickTop="1">
      <c r="B28" s="32"/>
      <c r="C28" s="33"/>
      <c r="D28" s="34"/>
      <c r="E28" s="35" t="s">
        <v>32</v>
      </c>
      <c r="F28" s="36">
        <f>SUM(F22,F26+F24)</f>
        <v>0</v>
      </c>
      <c r="G28" s="15" t="s">
        <v>19</v>
      </c>
    </row>
    <row r="29" s="11" customFormat="1" ht="6.75" customHeight="1" thickTop="1"/>
    <row r="30" spans="1:2" s="11" customFormat="1" ht="15.75">
      <c r="A30" s="20">
        <v>3</v>
      </c>
      <c r="B30" s="20" t="s">
        <v>64</v>
      </c>
    </row>
    <row r="31" s="11" customFormat="1" ht="6" customHeight="1"/>
    <row r="32" spans="2:12" s="11" customFormat="1" ht="32.25" customHeight="1">
      <c r="B32" s="117" t="s">
        <v>112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1:12" s="21" customFormat="1" ht="14.25" customHeight="1">
      <c r="A33" s="37"/>
      <c r="B33" s="108" t="s">
        <v>67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7" s="21" customFormat="1" ht="6" customHeight="1">
      <c r="A34" s="38"/>
      <c r="B34" s="38"/>
      <c r="C34" s="38"/>
      <c r="D34" s="38"/>
      <c r="E34" s="38"/>
      <c r="F34" s="38"/>
      <c r="G34" s="38"/>
    </row>
    <row r="35" spans="2:7" s="21" customFormat="1" ht="21" customHeight="1">
      <c r="B35" s="39" t="s">
        <v>20</v>
      </c>
      <c r="C35" s="109" t="s">
        <v>76</v>
      </c>
      <c r="D35" s="110"/>
      <c r="E35" s="110"/>
      <c r="F35" s="110"/>
      <c r="G35" s="111"/>
    </row>
    <row r="36" spans="2:7" s="21" customFormat="1" ht="21" customHeight="1">
      <c r="B36" s="40" t="s">
        <v>21</v>
      </c>
      <c r="C36" s="105" t="s">
        <v>44</v>
      </c>
      <c r="D36" s="106"/>
      <c r="E36" s="106"/>
      <c r="F36" s="106"/>
      <c r="G36" s="107"/>
    </row>
    <row r="37" spans="2:7" s="21" customFormat="1" ht="21" customHeight="1">
      <c r="B37" s="40" t="s">
        <v>22</v>
      </c>
      <c r="C37" s="105" t="s">
        <v>77</v>
      </c>
      <c r="D37" s="106"/>
      <c r="E37" s="106"/>
      <c r="F37" s="106"/>
      <c r="G37" s="107"/>
    </row>
    <row r="38" spans="2:7" s="21" customFormat="1" ht="28.5" customHeight="1">
      <c r="B38" s="40" t="s">
        <v>23</v>
      </c>
      <c r="C38" s="105" t="s">
        <v>78</v>
      </c>
      <c r="D38" s="106"/>
      <c r="E38" s="106"/>
      <c r="F38" s="106"/>
      <c r="G38" s="107"/>
    </row>
    <row r="39" s="21" customFormat="1" ht="7.5" customHeight="1"/>
    <row r="40" spans="1:2" s="11" customFormat="1" ht="15.75">
      <c r="A40" s="20">
        <v>4</v>
      </c>
      <c r="B40" s="20" t="s">
        <v>65</v>
      </c>
    </row>
    <row r="41" spans="1:12" s="21" customFormat="1" ht="45.75" customHeight="1">
      <c r="A41" s="37"/>
      <c r="B41" s="108" t="s">
        <v>66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2:12" s="11" customFormat="1" ht="38.25" customHeight="1">
      <c r="B42" s="108" t="s">
        <v>69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</row>
    <row r="43" s="11" customFormat="1" ht="5.25" customHeight="1"/>
    <row r="44" s="11" customFormat="1" ht="15">
      <c r="E44" s="41"/>
    </row>
    <row r="45" s="11" customFormat="1" ht="12.75"/>
    <row r="46" s="11" customFormat="1" ht="12.75"/>
    <row r="47" s="11" customFormat="1" ht="12.75"/>
  </sheetData>
  <sheetProtection sheet="1" selectLockedCells="1"/>
  <mergeCells count="12">
    <mergeCell ref="A2:M2"/>
    <mergeCell ref="B12:G12"/>
    <mergeCell ref="B17:E17"/>
    <mergeCell ref="B32:L32"/>
    <mergeCell ref="C36:G36"/>
    <mergeCell ref="F8:G8"/>
    <mergeCell ref="C37:G37"/>
    <mergeCell ref="C38:G38"/>
    <mergeCell ref="B41:L41"/>
    <mergeCell ref="B42:L42"/>
    <mergeCell ref="B33:L33"/>
    <mergeCell ref="C35:G35"/>
  </mergeCells>
  <printOptions/>
  <pageMargins left="0.5118110236220472" right="0.5118110236220472" top="0.8267716535433072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教育会館</dc:creator>
  <cp:keywords/>
  <dc:description/>
  <cp:lastModifiedBy>info@ehime-kyouikukai.jp</cp:lastModifiedBy>
  <cp:lastPrinted>2024-02-29T07:09:56Z</cp:lastPrinted>
  <dcterms:created xsi:type="dcterms:W3CDTF">2019-05-31T03:41:13Z</dcterms:created>
  <dcterms:modified xsi:type="dcterms:W3CDTF">2024-02-29T07:11:02Z</dcterms:modified>
  <cp:category/>
  <cp:version/>
  <cp:contentType/>
  <cp:contentStatus/>
</cp:coreProperties>
</file>